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ΜΕΤΡΟ'!$A$1:$K$26</definedName>
  </definedNames>
  <calcPr fullCalcOnLoad="1"/>
</workbook>
</file>

<file path=xl/sharedStrings.xml><?xml version="1.0" encoding="utf-8"?>
<sst xmlns="http://schemas.openxmlformats.org/spreadsheetml/2006/main" count="86" uniqueCount="47">
  <si>
    <t>001</t>
  </si>
  <si>
    <t>002</t>
  </si>
  <si>
    <t>003</t>
  </si>
  <si>
    <t>004</t>
  </si>
  <si>
    <t>005</t>
  </si>
  <si>
    <t>006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</si>
  <si>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</si>
  <si>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</si>
  <si>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</si>
  <si>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</si>
  <si>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</si>
  <si>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</si>
  <si>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</si>
  <si>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ΜΕΤΑΦΟΡΑ ΣΕ ΤΡΙΤΗ ΧΩΡΑ / ΑΛΛΗ ΠΡΟΣΑΡΜΟΓΗ</t>
  </si>
  <si>
    <t>07</t>
  </si>
  <si>
    <t>ΕΠΙΧΕΙΡΗΣΙΑΚΟ ΠΡΟΓΡΑΜΜΑ ΑΛΙΕΙΑ</t>
  </si>
  <si>
    <t>ΠΡΟΣΑΡΜΟΓΗ ΑΛΙΕΥΤΙΚΗΣ ΠΡΟΣΠΑΘΕΙΑΣ</t>
  </si>
  <si>
    <t>ΑΝΑΝΕΩΣΗ &amp; ΕΚΣΥΓΧΡΟΝΙΣΜΟΣ ΑΛΙΕΥΤΙΚΟΥ ΣΤΟΛΟΥ</t>
  </si>
  <si>
    <t>ΠΡΟΣΤΑΣΙΑ &amp; ΑΝΑΠΤΥΞΗ ΥΔΑΤΙΝΩΝ ΠΟΡΩΝ, ΥΔΑΤΟΚΑΛΛΙΕΡΓΕΙΕΣ, ΕΞΟΠΛΙΣΜΟΣ ΛΙΜΕΝΩΝ ΑΛΙΕΙΑΣ, ΜΕΤΑΠΟΙΗΣΗ &amp; ΕΜΠΟΡΙΑ, ΑΛΙΕΙΑ ΕΣΩΤΕΡΙΚΩΝ ΥΔΑΤΩΝ</t>
  </si>
  <si>
    <t>ΑΛΛΑ ΜΕΤΡΑ</t>
  </si>
  <si>
    <t>ΧΡΗΜΑΤΟΔΟΤΙΚΕΣ ΕΝΕΡΓΕΙΕΣ ΑΠΟ ΑΛΛΑ ΔΙΑΡΘΡΩΤΙΚΑ ΤΑΜΕΙΑ</t>
  </si>
  <si>
    <t>ΣΥΝΟΛΑ</t>
  </si>
  <si>
    <t>ΜΕΛΕΤΕΣ ΩΡΙΜΑΝΣΗΣ &amp; ΠΡΟΕΤΟΙΜΑΣΙΑΣ Δ' Κ.Π.Σ.</t>
  </si>
  <si>
    <t>ΜΕΤΡΟ</t>
  </si>
  <si>
    <t>ΤΙΤΛΟΣ ΜΕΤΡΟΥ</t>
  </si>
  <si>
    <t>ΑΞΟΝΑΣ</t>
  </si>
  <si>
    <t>ΤΙΤΛΟΣ ΑΞΟΝΑ</t>
  </si>
  <si>
    <t>ΧΡΗΜΑΤΟΔΟΤΙΚΟ ΜΕΣΟ</t>
  </si>
  <si>
    <t>ΧΜΠΑ</t>
  </si>
  <si>
    <t>ΔΙΑΛΥΣΗ</t>
  </si>
  <si>
    <t>MΙΚΤΕΣ ΕΤΑΙΡΕΙΕΣ</t>
  </si>
  <si>
    <t>ΚΑΤΑΣΚΕΥΗ ΝΕΩΝ ΑΛΙΕΥΤΙΚΩΝ ΣΚΑΦΩΝ</t>
  </si>
  <si>
    <t>ΕΚΣΥΓΧΡΟΝΙΣΜΟΣ ΑΛΙΕΥΤΙΚΩΝ ΣΚΑΦΩΝ</t>
  </si>
  <si>
    <t>ΠΡΟΣΤΑΣΙΑ &amp; ΑΝΑΠΤΥΞΗ ΑΛ/ΚΩΝ ΠΟΡΩΝ</t>
  </si>
  <si>
    <t>ΥΔΑΤΟΚΑΛΛΙΕΡΓΕΙΑ</t>
  </si>
  <si>
    <t>ΕΞΟΠΛΙΣΜΟΣ ΛΙΜΕΝΩΝ ΑΛΙΕΙΑΣ</t>
  </si>
  <si>
    <t>ΜΕΤΑΠΟΙΗΣΗ &amp; ΕΜΠΟΡΙΑ</t>
  </si>
  <si>
    <t>ΑΛΙΕΙΑ ΕΣΩΤΕΡΙΚΩΝ ΥΔΑΤΩΝ</t>
  </si>
  <si>
    <t>ΜΙΚΡΗ ΠΑΡΑΚΤΙΑ ΑΛΙΕΙΑ</t>
  </si>
  <si>
    <t>ΚΟΙΝΩΝΙΚΟΟΙΚΟΝΟΜΙΚΑ ΜΕΤΡΑ</t>
  </si>
  <si>
    <t>ΠΡΟΩΘΗΣΗ</t>
  </si>
  <si>
    <t>ΕΝΕΡΓΕΙΕΣ ΠΟΥ ΤΙΘΕΝΤΑΙ ΣΕ ΕΦΑΡΜΟΓΗ ΑΠΟ ΕΠΑΓΓΕΛΜΑΤΙΕΣ</t>
  </si>
  <si>
    <t>ΠΡΟΣΩΡΙΝΗ ΔΙΑΚΟΠΗ ΤΩΝ ΔΡΑΣΤΗΡΙΟΤΗΤΩΝ ΚΑΙ ΑΛΛΕΣ ΟΙΚΟΝΟΜΙΚΕΣ ΑΝΤΙΣΤΑΘΜΙΣΕΙΣ</t>
  </si>
  <si>
    <t>ΚΑΙΝΟΤΟΜΑ ΜΕΤΡΑ</t>
  </si>
  <si>
    <t>ΧΡΗΜΑΤΟΔΟΤΙΚΕΣ ΕΝΕΡΓΕΙΕΣ ΑΠΟ ΤΟ ΕΤΠΑ</t>
  </si>
  <si>
    <t>ΕΤΠΑ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</si>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</sst>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19" xfId="57" applyFont="1" applyFill="1" applyBorder="1" applyAlignment="1">
      <alignment vertical="top" wrapText="1"/>
      <protection/>
    </xf>
    <xf numFmtId="0" fontId="5" fillId="0" borderId="20" xfId="57" applyFont="1" applyFill="1" applyBorder="1" applyAlignment="1">
      <alignment vertical="top" wrapText="1"/>
      <protection/>
    </xf>
    <xf numFmtId="0" fontId="3" fillId="36" borderId="16" xfId="0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vertical="center"/>
    </xf>
    <xf numFmtId="9" fontId="3" fillId="36" borderId="16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5" fillId="0" borderId="18" xfId="57" applyFont="1" applyFill="1" applyBorder="1" applyAlignment="1">
      <alignment horizontal="left" vertical="top" wrapText="1"/>
      <protection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9" fillId="32" borderId="21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5" fillId="0" borderId="19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6" customWidth="1"/>
    <col min="2" max="2" width="36.8515625" style="6" customWidth="1"/>
    <col min="3" max="3" width="7.00390625" style="1" customWidth="1"/>
    <col min="4" max="4" width="45.421875" style="1" customWidth="1"/>
    <col min="5" max="5" width="18.00390625" style="21" customWidth="1"/>
    <col min="6" max="6" width="16.00390625" style="26" bestFit="1" customWidth="1"/>
    <col min="7" max="7" width="16.140625" style="3" customWidth="1"/>
    <col min="8" max="8" width="17.28125" style="3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4" customFormat="1" ht="15.75">
      <c r="A1" s="14" t="s">
        <v>14</v>
      </c>
      <c r="B1" s="14" t="s">
        <v>15</v>
      </c>
      <c r="C1" s="15"/>
      <c r="D1" s="15"/>
      <c r="E1" s="18"/>
      <c r="F1" s="16"/>
      <c r="G1" s="16"/>
      <c r="H1" s="16"/>
      <c r="I1" s="22"/>
      <c r="J1" s="22"/>
      <c r="K1" s="50">
        <v>40633</v>
      </c>
    </row>
    <row r="2" spans="1:11" ht="60">
      <c r="A2" s="17" t="s">
        <v>25</v>
      </c>
      <c r="B2" s="17" t="s">
        <v>26</v>
      </c>
      <c r="C2" s="17" t="s">
        <v>23</v>
      </c>
      <c r="D2" s="17" t="s">
        <v>24</v>
      </c>
      <c r="E2" s="17" t="s">
        <v>27</v>
      </c>
      <c r="F2" s="8" t="s">
        <v>6</v>
      </c>
      <c r="G2" s="8" t="s">
        <v>7</v>
      </c>
      <c r="H2" s="8" t="s">
        <v>8</v>
      </c>
      <c r="I2" s="17" t="s">
        <v>9</v>
      </c>
      <c r="J2" s="17" t="s">
        <v>10</v>
      </c>
      <c r="K2" s="17" t="s">
        <v>11</v>
      </c>
    </row>
    <row r="3" spans="1:11" ht="12.75">
      <c r="A3" s="49" t="s">
        <v>0</v>
      </c>
      <c r="B3" s="49" t="s">
        <v>16</v>
      </c>
      <c r="C3" s="5" t="s">
        <v>0</v>
      </c>
      <c r="D3" s="2" t="s">
        <v>29</v>
      </c>
      <c r="E3" s="20" t="s">
        <v>28</v>
      </c>
      <c r="F3" s="7">
        <v>94468645</v>
      </c>
      <c r="G3" s="7">
        <v>93726386.18999998</v>
      </c>
      <c r="H3" s="7">
        <v>93726386.18999998</v>
      </c>
      <c r="I3" s="29">
        <f aca="true" t="shared" si="0" ref="I3:J22">IF(F3&lt;&gt;0,G3/F3,0)</f>
        <v>0.9921428024081428</v>
      </c>
      <c r="J3" s="29">
        <f t="shared" si="0"/>
        <v>1</v>
      </c>
      <c r="K3" s="29">
        <f aca="true" t="shared" si="1" ref="K3:K22">IF(F3&lt;&gt;0,H3/F3,0)</f>
        <v>0.9921428024081428</v>
      </c>
    </row>
    <row r="4" spans="1:11" ht="25.5">
      <c r="A4" s="41"/>
      <c r="B4" s="41"/>
      <c r="C4" s="5" t="s">
        <v>1</v>
      </c>
      <c r="D4" s="2" t="s">
        <v>13</v>
      </c>
      <c r="E4" s="20" t="s">
        <v>28</v>
      </c>
      <c r="F4" s="7">
        <v>1003302</v>
      </c>
      <c r="G4" s="7">
        <v>1003301.28</v>
      </c>
      <c r="H4" s="7">
        <v>1003301.28</v>
      </c>
      <c r="I4" s="27">
        <f t="shared" si="0"/>
        <v>0.9999992823696155</v>
      </c>
      <c r="J4" s="27">
        <f t="shared" si="0"/>
        <v>1</v>
      </c>
      <c r="K4" s="27">
        <f t="shared" si="1"/>
        <v>0.9999992823696155</v>
      </c>
    </row>
    <row r="5" spans="1:11" ht="12.75">
      <c r="A5" s="42"/>
      <c r="B5" s="42"/>
      <c r="C5" s="5" t="s">
        <v>2</v>
      </c>
      <c r="D5" s="2" t="s">
        <v>30</v>
      </c>
      <c r="E5" s="20" t="s">
        <v>28</v>
      </c>
      <c r="F5" s="7">
        <v>112600</v>
      </c>
      <c r="G5" s="7">
        <v>112600</v>
      </c>
      <c r="H5" s="7">
        <v>112600</v>
      </c>
      <c r="I5" s="27">
        <f t="shared" si="0"/>
        <v>1</v>
      </c>
      <c r="J5" s="27">
        <f t="shared" si="0"/>
        <v>1</v>
      </c>
      <c r="K5" s="27">
        <f t="shared" si="1"/>
        <v>1</v>
      </c>
    </row>
    <row r="6" spans="1:11" ht="12.75">
      <c r="A6" s="40" t="s">
        <v>1</v>
      </c>
      <c r="B6" s="40" t="s">
        <v>17</v>
      </c>
      <c r="C6" s="5" t="s">
        <v>0</v>
      </c>
      <c r="D6" s="2" t="s">
        <v>31</v>
      </c>
      <c r="E6" s="20" t="s">
        <v>28</v>
      </c>
      <c r="F6" s="7">
        <v>7649738</v>
      </c>
      <c r="G6" s="7">
        <v>7497456.119999999</v>
      </c>
      <c r="H6" s="7">
        <v>7494493.460000001</v>
      </c>
      <c r="I6" s="27">
        <f t="shared" si="0"/>
        <v>0.9800931901197137</v>
      </c>
      <c r="J6" s="27">
        <f t="shared" si="0"/>
        <v>0.99960484463629</v>
      </c>
      <c r="K6" s="27">
        <f t="shared" si="1"/>
        <v>0.9797059010387024</v>
      </c>
    </row>
    <row r="7" spans="1:11" ht="12.75">
      <c r="A7" s="42"/>
      <c r="B7" s="42"/>
      <c r="C7" s="5" t="s">
        <v>1</v>
      </c>
      <c r="D7" s="2" t="s">
        <v>32</v>
      </c>
      <c r="E7" s="20" t="s">
        <v>28</v>
      </c>
      <c r="F7" s="7">
        <v>10835322</v>
      </c>
      <c r="G7" s="7">
        <v>10666265.724</v>
      </c>
      <c r="H7" s="7">
        <v>10666265.54</v>
      </c>
      <c r="I7" s="27">
        <f t="shared" si="0"/>
        <v>0.9843976694001341</v>
      </c>
      <c r="J7" s="27">
        <f t="shared" si="0"/>
        <v>0.9999999827493515</v>
      </c>
      <c r="K7" s="27">
        <f t="shared" si="1"/>
        <v>0.984397652418636</v>
      </c>
    </row>
    <row r="8" spans="1:11" ht="12.75">
      <c r="A8" s="40" t="s">
        <v>2</v>
      </c>
      <c r="B8" s="40" t="s">
        <v>18</v>
      </c>
      <c r="C8" s="5" t="s">
        <v>0</v>
      </c>
      <c r="D8" s="2" t="s">
        <v>33</v>
      </c>
      <c r="E8" s="20" t="s">
        <v>28</v>
      </c>
      <c r="F8" s="7">
        <v>2536730</v>
      </c>
      <c r="G8" s="7">
        <v>1658591.4899999998</v>
      </c>
      <c r="H8" s="7">
        <v>1658591.4899999998</v>
      </c>
      <c r="I8" s="27">
        <f t="shared" si="0"/>
        <v>0.6538305180291162</v>
      </c>
      <c r="J8" s="27">
        <f t="shared" si="0"/>
        <v>1</v>
      </c>
      <c r="K8" s="27">
        <f t="shared" si="1"/>
        <v>0.6538305180291162</v>
      </c>
    </row>
    <row r="9" spans="1:11" ht="12.75">
      <c r="A9" s="41"/>
      <c r="B9" s="41"/>
      <c r="C9" s="5" t="s">
        <v>1</v>
      </c>
      <c r="D9" s="2" t="s">
        <v>34</v>
      </c>
      <c r="E9" s="20" t="s">
        <v>28</v>
      </c>
      <c r="F9" s="7">
        <v>40531118</v>
      </c>
      <c r="G9" s="7">
        <v>45320069.86999999</v>
      </c>
      <c r="H9" s="7">
        <v>45215930.699999996</v>
      </c>
      <c r="I9" s="27">
        <f t="shared" si="0"/>
        <v>1.1181549413465472</v>
      </c>
      <c r="J9" s="27">
        <f t="shared" si="0"/>
        <v>0.997702140126908</v>
      </c>
      <c r="K9" s="27">
        <f t="shared" si="1"/>
        <v>1.1155855779749277</v>
      </c>
    </row>
    <row r="10" spans="1:11" ht="12.75">
      <c r="A10" s="41"/>
      <c r="B10" s="41"/>
      <c r="C10" s="5" t="s">
        <v>2</v>
      </c>
      <c r="D10" s="2" t="s">
        <v>35</v>
      </c>
      <c r="E10" s="20" t="s">
        <v>28</v>
      </c>
      <c r="F10" s="7">
        <v>17966711</v>
      </c>
      <c r="G10" s="7">
        <v>19796221.16</v>
      </c>
      <c r="H10" s="7">
        <v>19796220.84</v>
      </c>
      <c r="I10" s="27">
        <f t="shared" si="0"/>
        <v>1.1018277724843462</v>
      </c>
      <c r="J10" s="27">
        <f t="shared" si="0"/>
        <v>0.9999999838352988</v>
      </c>
      <c r="K10" s="27">
        <f t="shared" si="1"/>
        <v>1.1018277546736295</v>
      </c>
    </row>
    <row r="11" spans="1:11" ht="12.75">
      <c r="A11" s="41"/>
      <c r="B11" s="41"/>
      <c r="C11" s="5" t="s">
        <v>3</v>
      </c>
      <c r="D11" s="2" t="s">
        <v>36</v>
      </c>
      <c r="E11" s="20" t="s">
        <v>28</v>
      </c>
      <c r="F11" s="7">
        <v>55883924</v>
      </c>
      <c r="G11" s="7">
        <v>54374309.51800001</v>
      </c>
      <c r="H11" s="7">
        <v>50724322.970000006</v>
      </c>
      <c r="I11" s="27">
        <f t="shared" si="0"/>
        <v>0.9729866055576198</v>
      </c>
      <c r="J11" s="27">
        <f t="shared" si="0"/>
        <v>0.9328729581974422</v>
      </c>
      <c r="K11" s="27">
        <f t="shared" si="1"/>
        <v>0.9076728930130248</v>
      </c>
    </row>
    <row r="12" spans="1:11" ht="12.75">
      <c r="A12" s="42"/>
      <c r="B12" s="42"/>
      <c r="C12" s="5" t="s">
        <v>4</v>
      </c>
      <c r="D12" s="2" t="s">
        <v>37</v>
      </c>
      <c r="E12" s="20" t="s">
        <v>28</v>
      </c>
      <c r="F12" s="7">
        <v>450000</v>
      </c>
      <c r="G12" s="7">
        <v>429708.6</v>
      </c>
      <c r="H12" s="7">
        <v>429708.63</v>
      </c>
      <c r="I12" s="27">
        <f t="shared" si="0"/>
        <v>0.954908</v>
      </c>
      <c r="J12" s="27">
        <f t="shared" si="0"/>
        <v>1.0000000698147535</v>
      </c>
      <c r="K12" s="27">
        <f t="shared" si="1"/>
        <v>0.9549080666666667</v>
      </c>
    </row>
    <row r="13" spans="1:11" ht="12.75">
      <c r="A13" s="40" t="s">
        <v>3</v>
      </c>
      <c r="B13" s="40" t="s">
        <v>19</v>
      </c>
      <c r="C13" s="5" t="s">
        <v>0</v>
      </c>
      <c r="D13" s="2" t="s">
        <v>38</v>
      </c>
      <c r="E13" s="20" t="s">
        <v>28</v>
      </c>
      <c r="F13" s="7">
        <v>300000</v>
      </c>
      <c r="G13" s="7">
        <v>687889.13</v>
      </c>
      <c r="H13" s="7">
        <v>687889.13</v>
      </c>
      <c r="I13" s="27">
        <f t="shared" si="0"/>
        <v>2.292963766666667</v>
      </c>
      <c r="J13" s="27">
        <f t="shared" si="0"/>
        <v>1</v>
      </c>
      <c r="K13" s="27">
        <f t="shared" si="1"/>
        <v>2.292963766666667</v>
      </c>
    </row>
    <row r="14" spans="1:11" ht="12.75">
      <c r="A14" s="41"/>
      <c r="B14" s="41"/>
      <c r="C14" s="5" t="s">
        <v>1</v>
      </c>
      <c r="D14" s="2" t="s">
        <v>39</v>
      </c>
      <c r="E14" s="20" t="s">
        <v>28</v>
      </c>
      <c r="F14" s="7">
        <v>18355347</v>
      </c>
      <c r="G14" s="7">
        <v>18098199.33</v>
      </c>
      <c r="H14" s="7">
        <v>18098199.33</v>
      </c>
      <c r="I14" s="27">
        <f t="shared" si="0"/>
        <v>0.9859905851956925</v>
      </c>
      <c r="J14" s="27">
        <f t="shared" si="0"/>
        <v>1</v>
      </c>
      <c r="K14" s="27">
        <f t="shared" si="1"/>
        <v>0.9859905851956925</v>
      </c>
    </row>
    <row r="15" spans="1:11" ht="12.75">
      <c r="A15" s="41"/>
      <c r="B15" s="41"/>
      <c r="C15" s="5" t="s">
        <v>2</v>
      </c>
      <c r="D15" s="2" t="s">
        <v>40</v>
      </c>
      <c r="E15" s="20" t="s">
        <v>28</v>
      </c>
      <c r="F15" s="7">
        <v>5525500</v>
      </c>
      <c r="G15" s="7">
        <v>3957060.36</v>
      </c>
      <c r="H15" s="7">
        <v>3957060.36</v>
      </c>
      <c r="I15" s="27">
        <f t="shared" si="0"/>
        <v>0.7161452103882001</v>
      </c>
      <c r="J15" s="27">
        <f t="shared" si="0"/>
        <v>1</v>
      </c>
      <c r="K15" s="27">
        <f t="shared" si="1"/>
        <v>0.7161452103882001</v>
      </c>
    </row>
    <row r="16" spans="1:11" ht="25.5">
      <c r="A16" s="41"/>
      <c r="B16" s="41"/>
      <c r="C16" s="5" t="s">
        <v>3</v>
      </c>
      <c r="D16" s="2" t="s">
        <v>41</v>
      </c>
      <c r="E16" s="20" t="s">
        <v>28</v>
      </c>
      <c r="F16" s="7">
        <v>6475498</v>
      </c>
      <c r="G16" s="7">
        <v>6782667.82</v>
      </c>
      <c r="H16" s="7">
        <v>6782667.82</v>
      </c>
      <c r="I16" s="27">
        <f t="shared" si="0"/>
        <v>1.0474357061032218</v>
      </c>
      <c r="J16" s="27">
        <f t="shared" si="0"/>
        <v>1</v>
      </c>
      <c r="K16" s="27">
        <f t="shared" si="1"/>
        <v>1.0474357061032218</v>
      </c>
    </row>
    <row r="17" spans="1:11" ht="25.5">
      <c r="A17" s="41"/>
      <c r="B17" s="41"/>
      <c r="C17" s="5" t="s">
        <v>4</v>
      </c>
      <c r="D17" s="2" t="s">
        <v>42</v>
      </c>
      <c r="E17" s="20" t="s">
        <v>28</v>
      </c>
      <c r="F17" s="7">
        <v>40000</v>
      </c>
      <c r="G17" s="7">
        <v>0</v>
      </c>
      <c r="H17" s="7">
        <v>0</v>
      </c>
      <c r="I17" s="27">
        <f t="shared" si="0"/>
        <v>0</v>
      </c>
      <c r="J17" s="27">
        <f t="shared" si="0"/>
        <v>0</v>
      </c>
      <c r="K17" s="27">
        <f t="shared" si="1"/>
        <v>0</v>
      </c>
    </row>
    <row r="18" spans="1:11" ht="12.75">
      <c r="A18" s="42"/>
      <c r="B18" s="42"/>
      <c r="C18" s="5" t="s">
        <v>5</v>
      </c>
      <c r="D18" s="2" t="s">
        <v>43</v>
      </c>
      <c r="E18" s="20" t="s">
        <v>28</v>
      </c>
      <c r="F18" s="7">
        <v>4790000</v>
      </c>
      <c r="G18" s="7">
        <v>8575883.59432</v>
      </c>
      <c r="H18" s="7">
        <v>8575766.010000002</v>
      </c>
      <c r="I18" s="27">
        <f t="shared" si="0"/>
        <v>1.7903723578956157</v>
      </c>
      <c r="J18" s="27">
        <f t="shared" si="0"/>
        <v>0.9999862889556855</v>
      </c>
      <c r="K18" s="27">
        <f t="shared" si="1"/>
        <v>1.7903478100208772</v>
      </c>
    </row>
    <row r="19" spans="1:11" ht="12.75">
      <c r="A19" s="45" t="s">
        <v>4</v>
      </c>
      <c r="B19" s="47" t="s">
        <v>12</v>
      </c>
      <c r="C19" s="5" t="s">
        <v>0</v>
      </c>
      <c r="D19" s="2" t="s">
        <v>12</v>
      </c>
      <c r="E19" s="20" t="s">
        <v>28</v>
      </c>
      <c r="F19" s="7">
        <v>7190225</v>
      </c>
      <c r="G19" s="7">
        <v>7199645.5</v>
      </c>
      <c r="H19" s="7">
        <v>7203557.5</v>
      </c>
      <c r="I19" s="27">
        <f t="shared" si="0"/>
        <v>1.001310181531176</v>
      </c>
      <c r="J19" s="27">
        <f t="shared" si="0"/>
        <v>1.000543360086271</v>
      </c>
      <c r="K19" s="27">
        <f t="shared" si="1"/>
        <v>1.0018542535177968</v>
      </c>
    </row>
    <row r="20" spans="1:11" ht="25.5">
      <c r="A20" s="46"/>
      <c r="B20" s="48"/>
      <c r="C20" s="5" t="s">
        <v>1</v>
      </c>
      <c r="D20" s="2" t="s">
        <v>22</v>
      </c>
      <c r="E20" s="20" t="s">
        <v>28</v>
      </c>
      <c r="F20" s="7">
        <v>750000</v>
      </c>
      <c r="G20" s="7">
        <v>396137.89</v>
      </c>
      <c r="H20" s="7">
        <v>396137.89</v>
      </c>
      <c r="I20" s="30">
        <f>IF(F20&lt;&gt;0,G20/F20,0)</f>
        <v>0.5281838533333334</v>
      </c>
      <c r="J20" s="30">
        <f>IF(G20&lt;&gt;0,H20/G20,0)</f>
        <v>1</v>
      </c>
      <c r="K20" s="30">
        <f>IF(F20&lt;&gt;0,H20/F20,0)</f>
        <v>0.5281838533333334</v>
      </c>
    </row>
    <row r="21" spans="1:11" ht="25.5" customHeight="1">
      <c r="A21" s="32" t="s">
        <v>5</v>
      </c>
      <c r="B21" s="33" t="s">
        <v>20</v>
      </c>
      <c r="C21" s="5" t="s">
        <v>0</v>
      </c>
      <c r="D21" s="5" t="s">
        <v>44</v>
      </c>
      <c r="E21" s="20" t="s">
        <v>45</v>
      </c>
      <c r="F21" s="7">
        <v>42985699</v>
      </c>
      <c r="G21" s="7">
        <v>44759235.86</v>
      </c>
      <c r="H21" s="7">
        <v>44232173</v>
      </c>
      <c r="I21" s="28">
        <f t="shared" si="0"/>
        <v>1.041258765153499</v>
      </c>
      <c r="J21" s="28">
        <f t="shared" si="0"/>
        <v>0.9882244893177227</v>
      </c>
      <c r="K21" s="28">
        <f t="shared" si="1"/>
        <v>1.028997411441419</v>
      </c>
    </row>
    <row r="22" spans="1:11" ht="12.75">
      <c r="A22" s="11"/>
      <c r="B22" s="12"/>
      <c r="C22" s="13"/>
      <c r="D22" s="9" t="s">
        <v>21</v>
      </c>
      <c r="E22" s="19"/>
      <c r="F22" s="10">
        <f>SUM(F3:F21)</f>
        <v>317850359</v>
      </c>
      <c r="G22" s="10">
        <f>SUM(G3:G21)</f>
        <v>325041629.43631995</v>
      </c>
      <c r="H22" s="10">
        <f>SUM(H3:H21)</f>
        <v>320761272.1399999</v>
      </c>
      <c r="I22" s="23">
        <f t="shared" si="0"/>
        <v>1.0226247044645307</v>
      </c>
      <c r="J22" s="24">
        <f t="shared" si="0"/>
        <v>0.9868313566365547</v>
      </c>
      <c r="K22" s="24">
        <f t="shared" si="1"/>
        <v>1.0091581244367887</v>
      </c>
    </row>
    <row r="24" spans="1:11" ht="12.75">
      <c r="A24" s="43" t="s">
        <v>46</v>
      </c>
      <c r="B24" s="43"/>
      <c r="C24" s="43"/>
      <c r="D24" s="43"/>
      <c r="E24" s="37" t="s">
        <v>28</v>
      </c>
      <c r="F24" s="38">
        <f>SUMIF($E3:$E21,"ΧΜΠΑ",F3:F21)</f>
        <v>274864660</v>
      </c>
      <c r="G24" s="38">
        <f>SUMIF($E3:$E21,"ΧΜΠΑ",G3:G21)</f>
        <v>280282393.57631993</v>
      </c>
      <c r="H24" s="38">
        <f>SUMIF($E3:$E21,"ΧΜΠΑ",H3:H21)</f>
        <v>276529099.1399999</v>
      </c>
      <c r="I24" s="39">
        <f>IF(F24&lt;&gt;0,G24/F24,0)</f>
        <v>1.0197105498259396</v>
      </c>
      <c r="J24" s="39">
        <f>IF(G24&lt;&gt;0,H24/G24,0)</f>
        <v>0.9866088826043296</v>
      </c>
      <c r="K24" s="39">
        <f>IF(F24&lt;&gt;0,H24/F24,0)</f>
        <v>1.0060554861436168</v>
      </c>
    </row>
    <row r="25" spans="1:11" ht="12.75">
      <c r="A25" s="44"/>
      <c r="B25" s="44"/>
      <c r="C25" s="44"/>
      <c r="D25" s="44"/>
      <c r="E25" s="34" t="s">
        <v>45</v>
      </c>
      <c r="F25" s="35">
        <f>SUMIF($E3:$E21,"ΕΤΠΑ",F3:F21)</f>
        <v>42985699</v>
      </c>
      <c r="G25" s="35">
        <f>SUMIF($E3:$E21,"ΕΤΠΑ",G3:G21)</f>
        <v>44759235.86</v>
      </c>
      <c r="H25" s="35">
        <f>SUMIF($E3:$E21,"ΕΤΠΑ",H3:H21)</f>
        <v>44232173</v>
      </c>
      <c r="I25" s="36">
        <f>IF(F25&lt;&gt;0,G25/F25,0)</f>
        <v>1.041258765153499</v>
      </c>
      <c r="J25" s="36">
        <f>IF(G25&lt;&gt;0,H25/G25,0)</f>
        <v>0.9882244893177227</v>
      </c>
      <c r="K25" s="36">
        <f>IF(F25&lt;&gt;0,H25/F25,0)</f>
        <v>1.028997411441419</v>
      </c>
    </row>
    <row r="27" spans="7:8" ht="12.75">
      <c r="G27" s="26"/>
      <c r="H27" s="26"/>
    </row>
    <row r="80" ht="12.75">
      <c r="F80" s="31"/>
    </row>
  </sheetData>
  <sheetProtection/>
  <mergeCells count="11">
    <mergeCell ref="A3:A5"/>
    <mergeCell ref="B3:B5"/>
    <mergeCell ref="A6:A7"/>
    <mergeCell ref="B6:B7"/>
    <mergeCell ref="B8:B12"/>
    <mergeCell ref="B13:B18"/>
    <mergeCell ref="A24:D25"/>
    <mergeCell ref="A19:A20"/>
    <mergeCell ref="B19:B20"/>
    <mergeCell ref="A13:A18"/>
    <mergeCell ref="A8:A12"/>
  </mergeCells>
  <conditionalFormatting sqref="K3:K21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2011-04-12T14:10:36Z</dcterms:modified>
  <cp:category/>
  <cp:version/>
  <cp:contentType/>
  <cp:contentStatus/>
</cp:coreProperties>
</file>